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aran\Dropbox\Malahide Yacht Club\CruiserRacing\Racing Results 2018\MYC Regatta 2018\Class 3 Regatta 2018\"/>
    </mc:Choice>
  </mc:AlternateContent>
  <xr:revisionPtr revIDLastSave="0" documentId="13_ncr:1_{A8C69F86-1C91-4CCD-A523-E2C9576F6703}" xr6:coauthVersionLast="34" xr6:coauthVersionMax="34" xr10:uidLastSave="{00000000-0000-0000-0000-000000000000}"/>
  <bookViews>
    <workbookView xWindow="0" yWindow="0" windowWidth="10800" windowHeight="8070" xr2:uid="{00000000-000D-0000-FFFF-FFFF00000000}"/>
  </bookViews>
  <sheets>
    <sheet name="Series Summary" sheetId="13" r:id="rId1"/>
    <sheet name="R1" sheetId="23" r:id="rId2"/>
    <sheet name="R2)" sheetId="25" r:id="rId3"/>
  </sheets>
  <definedNames>
    <definedName name="_xlnm.Print_Area" localSheetId="1">'R1'!$B$2:$K$10</definedName>
    <definedName name="_xlnm.Print_Area" localSheetId="2">'R2)'!$B$2:$K$10</definedName>
    <definedName name="_xlnm.Print_Area" localSheetId="0">'Series Summary'!$B$2:$I$12</definedName>
  </definedNames>
  <calcPr calcId="179017"/>
  <fileRecoveryPr autoRecover="0"/>
</workbook>
</file>

<file path=xl/calcChain.xml><?xml version="1.0" encoding="utf-8"?>
<calcChain xmlns="http://schemas.openxmlformats.org/spreadsheetml/2006/main">
  <c r="F9" i="25" l="1"/>
  <c r="H9" i="25" s="1"/>
  <c r="I9" i="25" s="1"/>
  <c r="F8" i="25"/>
  <c r="H8" i="25" s="1"/>
  <c r="I8" i="25" s="1"/>
  <c r="F7" i="25"/>
  <c r="H7" i="25" s="1"/>
  <c r="I7" i="25" s="1"/>
  <c r="F6" i="25"/>
  <c r="H6" i="25" s="1"/>
  <c r="I6" i="25" s="1"/>
  <c r="F5" i="25"/>
  <c r="H5" i="25" s="1"/>
  <c r="I5" i="25" s="1"/>
  <c r="I9" i="23"/>
  <c r="I8" i="23"/>
  <c r="I7" i="23"/>
  <c r="I6" i="23"/>
  <c r="I5" i="23"/>
  <c r="H9" i="23"/>
  <c r="F9" i="23"/>
  <c r="F8" i="23" l="1"/>
  <c r="H8" i="23" s="1"/>
  <c r="F7" i="23"/>
  <c r="H7" i="23" s="1"/>
  <c r="F6" i="23"/>
  <c r="H6" i="23" s="1"/>
  <c r="F5" i="23"/>
  <c r="H5" i="23" s="1"/>
  <c r="H9" i="13" l="1"/>
  <c r="F8" i="13"/>
  <c r="H8" i="13" s="1"/>
  <c r="F7" i="13"/>
  <c r="H7" i="13" s="1"/>
  <c r="F6" i="13"/>
  <c r="H6" i="13" s="1"/>
  <c r="I7" i="13" l="1"/>
  <c r="I9" i="13"/>
  <c r="I6" i="13"/>
  <c r="I8" i="13"/>
</calcChain>
</file>

<file path=xl/sharedStrings.xml><?xml version="1.0" encoding="utf-8"?>
<sst xmlns="http://schemas.openxmlformats.org/spreadsheetml/2006/main" count="82" uniqueCount="37">
  <si>
    <t>Sail No</t>
  </si>
  <si>
    <t>Boat</t>
  </si>
  <si>
    <t>Make</t>
  </si>
  <si>
    <t>R1</t>
  </si>
  <si>
    <t>R2</t>
  </si>
  <si>
    <t>Position</t>
  </si>
  <si>
    <t>Shenanigans</t>
  </si>
  <si>
    <t>Kahera</t>
  </si>
  <si>
    <t>Date:</t>
  </si>
  <si>
    <t>Course:</t>
  </si>
  <si>
    <t>Start Time</t>
  </si>
  <si>
    <t>Finish Time</t>
  </si>
  <si>
    <t>Elapsed Time</t>
  </si>
  <si>
    <t>Corrected Time</t>
  </si>
  <si>
    <t>Position / Points</t>
  </si>
  <si>
    <t>Enter Start &amp; Finish Time in format hh:mm:ss</t>
  </si>
  <si>
    <t>IRC Rating</t>
  </si>
  <si>
    <t>Race 2</t>
  </si>
  <si>
    <t>IRC</t>
  </si>
  <si>
    <t>MYC Regatta</t>
  </si>
  <si>
    <t>Class</t>
  </si>
  <si>
    <t xml:space="preserve">Total </t>
  </si>
  <si>
    <t>Notes</t>
  </si>
  <si>
    <t>Alliance II</t>
  </si>
  <si>
    <t>Laser 28</t>
  </si>
  <si>
    <t>IRL8188</t>
  </si>
  <si>
    <t>Feeling</t>
  </si>
  <si>
    <t>Hunter Impala</t>
  </si>
  <si>
    <t>IRL9554</t>
  </si>
  <si>
    <t>MON Reve</t>
  </si>
  <si>
    <t>Beneteau 211</t>
  </si>
  <si>
    <t>IRL2113</t>
  </si>
  <si>
    <t>DNF</t>
  </si>
  <si>
    <t>Kilcullen</t>
  </si>
  <si>
    <t>J24</t>
  </si>
  <si>
    <t>Race 1</t>
  </si>
  <si>
    <t>Class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</si>
</sst>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-F400]h:mm:ss\ AM/PM"/>
    <numFmt numFmtId="166" formatCode="hh:mm:ss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i/>
      <sz val="11"/>
      <color theme="3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165" fontId="0" fillId="0" borderId="0"/>
    <xf numFmtId="165" fontId="1" fillId="0" borderId="0"/>
  </cellStyleXfs>
  <cellXfs count="82">
    <xf numFmtId="165" fontId="0" fillId="0" borderId="0" xfId="0"/>
    <xf numFmtId="165" fontId="2" fillId="0" borderId="0" xfId="0" applyFont="1"/>
    <xf numFmtId="164" fontId="0" fillId="0" borderId="0" xfId="0" applyNumberFormat="1"/>
    <xf numFmtId="165" fontId="0" fillId="0" borderId="0" xfId="0" applyFont="1"/>
    <xf numFmtId="165" fontId="3" fillId="0" borderId="0" xfId="0" applyFont="1" applyAlignment="1">
      <alignment horizontal="center" vertical="center"/>
    </xf>
    <xf numFmtId="165" fontId="3" fillId="0" borderId="0" xfId="0" applyFont="1"/>
    <xf numFmtId="165" fontId="3" fillId="0" borderId="0" xfId="0" applyFont="1" applyAlignment="1">
      <alignment horizontal="right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Font="1"/>
    <xf numFmtId="165" fontId="4" fillId="0" borderId="0" xfId="0" applyFont="1" applyAlignment="1">
      <alignment horizontal="center" vertical="center"/>
    </xf>
    <xf numFmtId="165" fontId="9" fillId="0" borderId="0" xfId="0" applyFont="1" applyAlignment="1">
      <alignment horizontal="center"/>
    </xf>
    <xf numFmtId="165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49" fontId="10" fillId="0" borderId="0" xfId="1" applyNumberFormat="1" applyFont="1" applyFill="1" applyAlignment="1" applyProtection="1">
      <alignment horizontal="left"/>
    </xf>
    <xf numFmtId="49" fontId="1" fillId="0" borderId="0" xfId="1" applyNumberFormat="1" applyFont="1" applyFill="1" applyAlignment="1" applyProtection="1">
      <alignment horizontal="left"/>
    </xf>
    <xf numFmtId="1" fontId="9" fillId="0" borderId="0" xfId="0" applyNumberFormat="1" applyFont="1"/>
    <xf numFmtId="165" fontId="12" fillId="0" borderId="0" xfId="0" applyFont="1"/>
    <xf numFmtId="165" fontId="13" fillId="0" borderId="0" xfId="0" applyFont="1" applyAlignment="1">
      <alignment horizontal="right"/>
    </xf>
    <xf numFmtId="1" fontId="11" fillId="0" borderId="0" xfId="0" applyNumberFormat="1" applyFont="1" applyAlignment="1">
      <alignment horizontal="center" vertical="center"/>
    </xf>
    <xf numFmtId="165" fontId="14" fillId="0" borderId="0" xfId="0" applyFont="1"/>
    <xf numFmtId="165" fontId="13" fillId="0" borderId="0" xfId="0" applyFont="1" applyAlignment="1">
      <alignment horizontal="center" vertical="center"/>
    </xf>
    <xf numFmtId="165" fontId="15" fillId="0" borderId="0" xfId="0" applyFont="1" applyFill="1" applyAlignment="1">
      <alignment horizontal="center" vertical="center" wrapText="1"/>
    </xf>
    <xf numFmtId="165" fontId="17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49" fontId="18" fillId="0" borderId="0" xfId="1" applyNumberFormat="1" applyFont="1" applyFill="1" applyAlignment="1" applyProtection="1">
      <alignment horizontal="left"/>
    </xf>
    <xf numFmtId="164" fontId="12" fillId="0" borderId="0" xfId="0" applyNumberFormat="1" applyFont="1"/>
    <xf numFmtId="165" fontId="23" fillId="0" borderId="0" xfId="0" applyFont="1"/>
    <xf numFmtId="165" fontId="12" fillId="0" borderId="0" xfId="0" applyNumberFormat="1" applyFont="1" applyAlignment="1">
      <alignment horizontal="center" vertical="center"/>
    </xf>
    <xf numFmtId="165" fontId="0" fillId="0" borderId="0" xfId="0" applyFont="1" applyFill="1" applyBorder="1"/>
    <xf numFmtId="165" fontId="9" fillId="0" borderId="0" xfId="0" applyFont="1" applyAlignment="1">
      <alignment horizontal="right" vertical="center"/>
    </xf>
    <xf numFmtId="1" fontId="9" fillId="0" borderId="0" xfId="0" applyNumberFormat="1" applyFont="1" applyAlignment="1">
      <alignment horizontal="center" vertical="center"/>
    </xf>
    <xf numFmtId="165" fontId="12" fillId="0" borderId="0" xfId="0" applyFont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165" fontId="12" fillId="0" borderId="0" xfId="0" applyFont="1" applyFill="1"/>
    <xf numFmtId="165" fontId="3" fillId="5" borderId="0" xfId="0" applyFont="1" applyFill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9" fontId="1" fillId="0" borderId="5" xfId="1" applyNumberFormat="1" applyFont="1" applyFill="1" applyBorder="1" applyAlignment="1" applyProtection="1">
      <alignment horizontal="center" vertical="center"/>
    </xf>
    <xf numFmtId="165" fontId="0" fillId="0" borderId="7" xfId="0" applyBorder="1"/>
    <xf numFmtId="165" fontId="3" fillId="0" borderId="7" xfId="0" applyFont="1" applyBorder="1"/>
    <xf numFmtId="165" fontId="0" fillId="0" borderId="8" xfId="0" applyNumberFormat="1" applyBorder="1" applyAlignment="1">
      <alignment horizontal="center" vertical="center"/>
    </xf>
    <xf numFmtId="165" fontId="0" fillId="0" borderId="9" xfId="0" applyBorder="1"/>
    <xf numFmtId="166" fontId="0" fillId="0" borderId="8" xfId="0" applyNumberFormat="1" applyFill="1" applyBorder="1" applyAlignment="1">
      <alignment horizontal="center" vertical="center"/>
    </xf>
    <xf numFmtId="164" fontId="0" fillId="0" borderId="9" xfId="0" applyNumberFormat="1" applyBorder="1"/>
    <xf numFmtId="165" fontId="7" fillId="0" borderId="9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65" fontId="0" fillId="5" borderId="0" xfId="0" applyNumberFormat="1" applyFill="1" applyBorder="1" applyAlignment="1">
      <alignment horizontal="center" vertical="center"/>
    </xf>
    <xf numFmtId="49" fontId="18" fillId="0" borderId="6" xfId="1" applyNumberFormat="1" applyFont="1" applyFill="1" applyBorder="1" applyAlignment="1" applyProtection="1">
      <alignment horizontal="left"/>
    </xf>
    <xf numFmtId="49" fontId="19" fillId="0" borderId="7" xfId="1" applyNumberFormat="1" applyFont="1" applyFill="1" applyBorder="1" applyAlignment="1" applyProtection="1">
      <alignment horizontal="center"/>
      <protection locked="0"/>
    </xf>
    <xf numFmtId="165" fontId="21" fillId="0" borderId="7" xfId="0" applyFont="1" applyBorder="1"/>
    <xf numFmtId="1" fontId="12" fillId="0" borderId="7" xfId="0" applyNumberFormat="1" applyFont="1" applyBorder="1"/>
    <xf numFmtId="49" fontId="19" fillId="0" borderId="9" xfId="1" applyNumberFormat="1" applyFont="1" applyFill="1" applyBorder="1" applyProtection="1">
      <protection locked="0"/>
    </xf>
    <xf numFmtId="164" fontId="12" fillId="0" borderId="9" xfId="0" applyNumberFormat="1" applyFont="1" applyBorder="1" applyAlignment="1">
      <alignment horizontal="center" vertical="center"/>
    </xf>
    <xf numFmtId="1" fontId="20" fillId="0" borderId="8" xfId="0" applyNumberFormat="1" applyFont="1" applyFill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12" fillId="0" borderId="9" xfId="0" applyNumberFormat="1" applyFont="1" applyBorder="1"/>
    <xf numFmtId="49" fontId="8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0" applyBorder="1"/>
    <xf numFmtId="49" fontId="6" fillId="2" borderId="11" xfId="1" applyNumberFormat="1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49" fontId="6" fillId="2" borderId="12" xfId="1" applyNumberFormat="1" applyFont="1" applyFill="1" applyBorder="1" applyAlignment="1">
      <alignment horizontal="center" vertical="center"/>
    </xf>
    <xf numFmtId="165" fontId="5" fillId="2" borderId="12" xfId="0" applyFont="1" applyFill="1" applyBorder="1" applyAlignment="1">
      <alignment horizontal="center" vertical="center" wrapText="1"/>
    </xf>
    <xf numFmtId="165" fontId="5" fillId="2" borderId="10" xfId="0" applyFont="1" applyFill="1" applyBorder="1" applyAlignment="1">
      <alignment horizontal="center" vertical="center" wrapText="1"/>
    </xf>
    <xf numFmtId="165" fontId="0" fillId="0" borderId="0" xfId="0" applyBorder="1"/>
    <xf numFmtId="165" fontId="3" fillId="0" borderId="0" xfId="0" applyFont="1" applyBorder="1"/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5" fillId="2" borderId="11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165" fontId="5" fillId="2" borderId="10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center" vertical="center"/>
    </xf>
    <xf numFmtId="49" fontId="16" fillId="2" borderId="11" xfId="1" applyNumberFormat="1" applyFont="1" applyFill="1" applyBorder="1" applyAlignment="1" applyProtection="1">
      <alignment horizontal="center" vertical="center" wrapText="1"/>
    </xf>
    <xf numFmtId="49" fontId="16" fillId="2" borderId="10" xfId="1" applyNumberFormat="1" applyFont="1" applyFill="1" applyBorder="1" applyAlignment="1">
      <alignment horizontal="center" vertical="center"/>
    </xf>
    <xf numFmtId="49" fontId="16" fillId="2" borderId="12" xfId="1" applyNumberFormat="1" applyFont="1" applyFill="1" applyBorder="1" applyAlignment="1">
      <alignment horizontal="center" vertical="center"/>
    </xf>
    <xf numFmtId="165" fontId="15" fillId="2" borderId="12" xfId="0" applyFont="1" applyFill="1" applyBorder="1" applyAlignment="1">
      <alignment horizontal="center" vertical="center" wrapText="1"/>
    </xf>
    <xf numFmtId="165" fontId="15" fillId="2" borderId="1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/>
    </xf>
    <xf numFmtId="165" fontId="0" fillId="0" borderId="0" xfId="0" applyFill="1" applyBorder="1"/>
    <xf numFmtId="165" fontId="24" fillId="3" borderId="1" xfId="0" applyFont="1" applyFill="1" applyBorder="1" applyAlignment="1">
      <alignment horizontal="center"/>
    </xf>
    <xf numFmtId="165" fontId="24" fillId="3" borderId="2" xfId="0" applyFont="1" applyFill="1" applyBorder="1" applyAlignment="1">
      <alignment horizontal="center"/>
    </xf>
    <xf numFmtId="165" fontId="24" fillId="3" borderId="3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9"/>
  <sheetViews>
    <sheetView tabSelected="1" zoomScaleNormal="100" workbookViewId="0">
      <pane xSplit="5" ySplit="5" topLeftCell="F6" activePane="bottomRight" state="frozen"/>
      <selection pane="topRight" activeCell="D1" sqref="D1"/>
      <selection pane="bottomLeft" activeCell="A4" sqref="A4"/>
      <selection pane="bottomRight" activeCell="G11" sqref="G11"/>
    </sheetView>
  </sheetViews>
  <sheetFormatPr defaultRowHeight="15" x14ac:dyDescent="0.25"/>
  <cols>
    <col min="1" max="1" width="3.28515625" style="16" customWidth="1"/>
    <col min="2" max="2" width="12.5703125" style="16" customWidth="1"/>
    <col min="3" max="3" width="14.42578125" style="16" customWidth="1"/>
    <col min="4" max="4" width="18.5703125" style="16" customWidth="1"/>
    <col min="5" max="5" width="9" style="16" customWidth="1"/>
    <col min="6" max="6" width="12.42578125" style="16" customWidth="1"/>
    <col min="7" max="7" width="13" style="16" customWidth="1"/>
    <col min="8" max="8" width="14.140625" style="16" customWidth="1"/>
    <col min="9" max="9" width="12.7109375" style="16" customWidth="1"/>
    <col min="10" max="10" width="2.7109375" style="16" customWidth="1"/>
    <col min="11" max="16384" width="9.140625" style="16"/>
  </cols>
  <sheetData>
    <row r="2" spans="2:13" ht="22.15" customHeight="1" thickBot="1" x14ac:dyDescent="0.35">
      <c r="B2" s="17"/>
      <c r="C2" s="29" t="s">
        <v>19</v>
      </c>
      <c r="D2" s="18">
        <v>2018</v>
      </c>
      <c r="F2" s="30" t="s">
        <v>20</v>
      </c>
      <c r="G2" s="32">
        <v>3</v>
      </c>
    </row>
    <row r="3" spans="2:13" ht="22.15" customHeight="1" thickBot="1" x14ac:dyDescent="0.4">
      <c r="B3" s="79" t="s">
        <v>18</v>
      </c>
      <c r="C3" s="80"/>
      <c r="D3" s="81"/>
      <c r="E3" s="17"/>
      <c r="F3" s="29"/>
      <c r="G3" s="18"/>
    </row>
    <row r="4" spans="2:13" x14ac:dyDescent="0.25">
      <c r="B4" s="19"/>
      <c r="E4" s="20"/>
    </row>
    <row r="5" spans="2:13" s="22" customFormat="1" ht="45.6" customHeight="1" thickBot="1" x14ac:dyDescent="0.3">
      <c r="B5" s="72" t="s">
        <v>0</v>
      </c>
      <c r="C5" s="73" t="s">
        <v>1</v>
      </c>
      <c r="D5" s="74" t="s">
        <v>2</v>
      </c>
      <c r="E5" s="62" t="s">
        <v>16</v>
      </c>
      <c r="F5" s="75" t="s">
        <v>3</v>
      </c>
      <c r="G5" s="76" t="s">
        <v>4</v>
      </c>
      <c r="H5" s="61" t="s">
        <v>21</v>
      </c>
      <c r="I5" s="76" t="s">
        <v>5</v>
      </c>
      <c r="J5" s="21"/>
    </row>
    <row r="6" spans="2:13" ht="23.65" customHeight="1" thickTop="1" x14ac:dyDescent="0.25">
      <c r="B6" s="65" t="s">
        <v>25</v>
      </c>
      <c r="C6" s="57" t="s">
        <v>23</v>
      </c>
      <c r="D6" s="63" t="s">
        <v>24</v>
      </c>
      <c r="E6" s="67">
        <v>0.89600000000000002</v>
      </c>
      <c r="F6" s="77">
        <f>'R1'!J5</f>
        <v>1</v>
      </c>
      <c r="G6" s="52">
        <v>1</v>
      </c>
      <c r="H6" s="35">
        <f>F6+G6</f>
        <v>2</v>
      </c>
      <c r="I6" s="54">
        <f>RANK(H6,$H$6:$H$10,1)</f>
        <v>1</v>
      </c>
      <c r="J6" s="23"/>
    </row>
    <row r="7" spans="2:13" ht="23.65" customHeight="1" x14ac:dyDescent="0.25">
      <c r="B7" s="65">
        <v>791</v>
      </c>
      <c r="C7" s="57" t="s">
        <v>6</v>
      </c>
      <c r="D7" s="63" t="s">
        <v>26</v>
      </c>
      <c r="E7" s="67">
        <v>0.88600000000000001</v>
      </c>
      <c r="F7" s="77">
        <f>'R1'!J6</f>
        <v>4</v>
      </c>
      <c r="G7" s="52">
        <v>4</v>
      </c>
      <c r="H7" s="35">
        <f t="shared" ref="H7:H9" si="0">F7+G7</f>
        <v>8</v>
      </c>
      <c r="I7" s="54">
        <f>RANK(H7,$H$6:$H$10,1)</f>
        <v>4</v>
      </c>
      <c r="J7" s="23"/>
    </row>
    <row r="8" spans="2:13" ht="23.65" customHeight="1" x14ac:dyDescent="0.25">
      <c r="B8" s="65" t="s">
        <v>28</v>
      </c>
      <c r="C8" s="57" t="s">
        <v>7</v>
      </c>
      <c r="D8" s="63" t="s">
        <v>27</v>
      </c>
      <c r="E8" s="67">
        <v>0.88400000000000001</v>
      </c>
      <c r="F8" s="77">
        <f>'R1'!J7</f>
        <v>2</v>
      </c>
      <c r="G8" s="52">
        <v>2</v>
      </c>
      <c r="H8" s="35">
        <f t="shared" si="0"/>
        <v>4</v>
      </c>
      <c r="I8" s="54">
        <f>RANK(H8,$H$6:$H$10,1)</f>
        <v>2</v>
      </c>
      <c r="J8" s="23"/>
      <c r="M8" s="31"/>
    </row>
    <row r="9" spans="2:13" ht="23.65" customHeight="1" x14ac:dyDescent="0.25">
      <c r="B9" s="65"/>
      <c r="C9" s="57" t="s">
        <v>33</v>
      </c>
      <c r="D9" s="63" t="s">
        <v>34</v>
      </c>
      <c r="E9" s="67">
        <v>0.88600000000000001</v>
      </c>
      <c r="F9" s="77">
        <v>3</v>
      </c>
      <c r="G9" s="52">
        <v>3</v>
      </c>
      <c r="H9" s="35">
        <f t="shared" si="0"/>
        <v>6</v>
      </c>
      <c r="I9" s="54">
        <f>RANK(H9,$H$6:$H$10,1)</f>
        <v>3</v>
      </c>
      <c r="J9" s="23"/>
    </row>
    <row r="10" spans="2:13" ht="23.65" customHeight="1" x14ac:dyDescent="0.25">
      <c r="B10" s="36"/>
      <c r="C10" s="56"/>
      <c r="D10" s="28"/>
      <c r="E10" s="71"/>
      <c r="F10" s="77"/>
      <c r="G10" s="52"/>
      <c r="H10" s="35"/>
      <c r="I10" s="54"/>
      <c r="J10" s="23"/>
    </row>
    <row r="11" spans="2:13" ht="25.15" customHeight="1" x14ac:dyDescent="0.25">
      <c r="B11" s="46"/>
      <c r="C11" s="50"/>
      <c r="D11" s="47"/>
      <c r="E11" s="51"/>
      <c r="F11" s="48"/>
      <c r="G11" s="53"/>
      <c r="H11" s="49"/>
      <c r="I11" s="55"/>
    </row>
    <row r="12" spans="2:13" ht="13.15" customHeight="1" x14ac:dyDescent="0.25">
      <c r="E12" s="25"/>
      <c r="F12" s="26"/>
      <c r="G12" s="27"/>
    </row>
    <row r="13" spans="2:13" x14ac:dyDescent="0.25">
      <c r="E13" s="25"/>
    </row>
    <row r="14" spans="2:13" x14ac:dyDescent="0.25">
      <c r="B14" s="24"/>
      <c r="D14" s="3"/>
      <c r="E14" s="25"/>
      <c r="F14" s="3"/>
      <c r="G14" s="33"/>
    </row>
    <row r="15" spans="2:13" x14ac:dyDescent="0.25">
      <c r="B15" s="24"/>
      <c r="D15" s="3"/>
      <c r="E15" s="25"/>
      <c r="G15" s="33"/>
    </row>
    <row r="16" spans="2:13" x14ac:dyDescent="0.25">
      <c r="D16" s="3"/>
      <c r="E16" s="25"/>
    </row>
    <row r="17" spans="4:5" x14ac:dyDescent="0.25">
      <c r="D17" s="3"/>
      <c r="E17" s="25"/>
    </row>
    <row r="18" spans="4:5" x14ac:dyDescent="0.25">
      <c r="E18" s="25"/>
    </row>
    <row r="19" spans="4:5" x14ac:dyDescent="0.25">
      <c r="E19" s="25"/>
    </row>
  </sheetData>
  <sortState ref="B4:P10">
    <sortCondition ref="I4:I10"/>
  </sortState>
  <mergeCells count="1">
    <mergeCell ref="B3:D3"/>
  </mergeCells>
  <pageMargins left="0.23622047244094491" right="0.23622047244094491" top="0.74803149606299213" bottom="0.74803149606299213" header="0.31496062992125984" footer="0.31496062992125984"/>
  <pageSetup paperSize="9" fitToHeight="2" orientation="landscape" r:id="rId1"/>
  <headerFooter>
    <oddHeader>&amp;L&amp;"-,Bold"&amp;14&amp;K03+000MYC Cruiser Racing  &amp;16&amp;K01+000          MPH Results&amp;C&amp;"-,Bold"Malahide Performance Handicap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17"/>
  <sheetViews>
    <sheetView zoomScaleNormal="100" workbookViewId="0">
      <selection activeCell="J5" sqref="J5"/>
    </sheetView>
  </sheetViews>
  <sheetFormatPr defaultRowHeight="15" x14ac:dyDescent="0.25"/>
  <cols>
    <col min="1" max="1" width="4.7109375" customWidth="1"/>
    <col min="2" max="2" width="13.85546875" customWidth="1"/>
    <col min="3" max="3" width="19" customWidth="1"/>
    <col min="4" max="4" width="25.7109375" customWidth="1"/>
    <col min="5" max="5" width="11.28515625" customWidth="1"/>
    <col min="6" max="6" width="17.28515625" customWidth="1"/>
    <col min="7" max="7" width="17.85546875" customWidth="1"/>
    <col min="8" max="8" width="16" customWidth="1"/>
    <col min="9" max="9" width="11.28515625" customWidth="1"/>
    <col min="10" max="10" width="11.42578125" customWidth="1"/>
    <col min="11" max="11" width="41" customWidth="1"/>
  </cols>
  <sheetData>
    <row r="2" spans="2:11" ht="22.15" customHeight="1" x14ac:dyDescent="0.3">
      <c r="B2" s="6" t="s">
        <v>8</v>
      </c>
      <c r="C2" s="12">
        <v>43295</v>
      </c>
      <c r="D2" s="12" t="s">
        <v>36</v>
      </c>
      <c r="E2" s="6" t="s">
        <v>9</v>
      </c>
      <c r="F2" s="11"/>
      <c r="G2" s="10" t="s">
        <v>35</v>
      </c>
      <c r="H2" s="15">
        <v>2018</v>
      </c>
      <c r="J2" s="10" t="s">
        <v>18</v>
      </c>
    </row>
    <row r="3" spans="2:11" ht="30.75" customHeight="1" x14ac:dyDescent="0.25">
      <c r="B3" s="1"/>
      <c r="E3" s="4" t="s">
        <v>10</v>
      </c>
      <c r="F3" s="34">
        <v>0.50694444444444442</v>
      </c>
    </row>
    <row r="4" spans="2:11" s="9" customFormat="1" ht="45.6" customHeight="1" thickBot="1" x14ac:dyDescent="0.3">
      <c r="B4" s="58" t="s">
        <v>0</v>
      </c>
      <c r="C4" s="59" t="s">
        <v>1</v>
      </c>
      <c r="D4" s="60" t="s">
        <v>2</v>
      </c>
      <c r="E4" s="68" t="s">
        <v>18</v>
      </c>
      <c r="F4" s="62" t="s">
        <v>10</v>
      </c>
      <c r="G4" s="61" t="s">
        <v>11</v>
      </c>
      <c r="H4" s="62" t="s">
        <v>12</v>
      </c>
      <c r="I4" s="62" t="s">
        <v>13</v>
      </c>
      <c r="J4" s="62" t="s">
        <v>14</v>
      </c>
      <c r="K4" s="70" t="s">
        <v>22</v>
      </c>
    </row>
    <row r="5" spans="2:11" ht="23.65" customHeight="1" thickTop="1" x14ac:dyDescent="0.25">
      <c r="B5" s="65" t="s">
        <v>25</v>
      </c>
      <c r="C5" s="57" t="s">
        <v>23</v>
      </c>
      <c r="D5" s="63" t="s">
        <v>24</v>
      </c>
      <c r="E5" s="67">
        <v>0.89600000000000002</v>
      </c>
      <c r="F5" s="41">
        <f>F3</f>
        <v>0.50694444444444442</v>
      </c>
      <c r="G5" s="45">
        <v>0.5478587962962963</v>
      </c>
      <c r="H5" s="39">
        <f>G5-F5</f>
        <v>4.0914351851851882E-2</v>
      </c>
      <c r="I5" s="39">
        <f>H5*E5</f>
        <v>3.6659259259259287E-2</v>
      </c>
      <c r="J5" s="44">
        <v>1</v>
      </c>
      <c r="K5" s="57"/>
    </row>
    <row r="6" spans="2:11" ht="23.65" customHeight="1" x14ac:dyDescent="0.25">
      <c r="B6" s="65">
        <v>791</v>
      </c>
      <c r="C6" s="57" t="s">
        <v>6</v>
      </c>
      <c r="D6" s="63" t="s">
        <v>26</v>
      </c>
      <c r="E6" s="67">
        <v>0.88600000000000001</v>
      </c>
      <c r="F6" s="41">
        <f>F3</f>
        <v>0.50694444444444442</v>
      </c>
      <c r="G6" s="45">
        <v>0.55315972222222221</v>
      </c>
      <c r="H6" s="39">
        <f>G6-F6</f>
        <v>4.6215277777777786E-2</v>
      </c>
      <c r="I6" s="39">
        <f t="shared" ref="I6:I9" si="0">H6*E6</f>
        <v>4.0946736111111118E-2</v>
      </c>
      <c r="J6" s="44">
        <v>4</v>
      </c>
      <c r="K6" s="57"/>
    </row>
    <row r="7" spans="2:11" ht="23.65" customHeight="1" x14ac:dyDescent="0.25">
      <c r="B7" s="65" t="s">
        <v>28</v>
      </c>
      <c r="C7" s="57" t="s">
        <v>7</v>
      </c>
      <c r="D7" s="63" t="s">
        <v>27</v>
      </c>
      <c r="E7" s="67">
        <v>0.88400000000000001</v>
      </c>
      <c r="F7" s="41">
        <f>F3</f>
        <v>0.50694444444444442</v>
      </c>
      <c r="G7" s="45">
        <v>0.55062500000000003</v>
      </c>
      <c r="H7" s="39">
        <f t="shared" ref="H7:H9" si="1">G7-F7</f>
        <v>4.3680555555555611E-2</v>
      </c>
      <c r="I7" s="39">
        <f t="shared" si="0"/>
        <v>3.8613611111111161E-2</v>
      </c>
      <c r="J7" s="44">
        <v>2</v>
      </c>
      <c r="K7" s="57"/>
    </row>
    <row r="8" spans="2:11" ht="25.15" customHeight="1" x14ac:dyDescent="0.25">
      <c r="B8" s="65" t="s">
        <v>31</v>
      </c>
      <c r="C8" s="57" t="s">
        <v>29</v>
      </c>
      <c r="D8" s="63" t="s">
        <v>30</v>
      </c>
      <c r="E8" s="67">
        <v>0.84</v>
      </c>
      <c r="F8" s="41">
        <f>F3</f>
        <v>0.50694444444444442</v>
      </c>
      <c r="G8" s="45"/>
      <c r="H8" s="39">
        <f t="shared" si="1"/>
        <v>-0.50694444444444442</v>
      </c>
      <c r="I8" s="39">
        <f t="shared" si="0"/>
        <v>-0.42583333333333329</v>
      </c>
      <c r="J8" s="44" t="s">
        <v>32</v>
      </c>
      <c r="K8" s="57"/>
    </row>
    <row r="9" spans="2:11" ht="25.15" customHeight="1" x14ac:dyDescent="0.25">
      <c r="B9" s="65">
        <v>680</v>
      </c>
      <c r="C9" s="57" t="s">
        <v>33</v>
      </c>
      <c r="D9" s="78" t="s">
        <v>34</v>
      </c>
      <c r="E9" s="67">
        <v>0.88600000000000001</v>
      </c>
      <c r="F9" s="41">
        <f>F3</f>
        <v>0.50694444444444442</v>
      </c>
      <c r="G9" s="64">
        <v>0.55251157407407414</v>
      </c>
      <c r="H9" s="39">
        <f t="shared" si="1"/>
        <v>4.5567129629629721E-2</v>
      </c>
      <c r="I9" s="39">
        <f t="shared" si="0"/>
        <v>4.0372476851851934E-2</v>
      </c>
      <c r="J9" s="44">
        <v>3</v>
      </c>
      <c r="K9" s="57"/>
    </row>
    <row r="10" spans="2:11" ht="25.15" customHeight="1" x14ac:dyDescent="0.25">
      <c r="B10" s="66"/>
      <c r="C10" s="40"/>
      <c r="D10" s="37"/>
      <c r="E10" s="69"/>
      <c r="F10" s="42"/>
      <c r="G10" s="38"/>
      <c r="H10" s="43"/>
      <c r="I10" s="40"/>
      <c r="J10" s="40"/>
      <c r="K10" s="40"/>
    </row>
    <row r="11" spans="2:11" ht="9.6" customHeight="1" x14ac:dyDescent="0.25">
      <c r="E11" s="2"/>
      <c r="F11" s="2"/>
      <c r="G11" s="5"/>
      <c r="H11" s="7"/>
    </row>
    <row r="12" spans="2:11" x14ac:dyDescent="0.25">
      <c r="B12" s="14" t="s">
        <v>15</v>
      </c>
      <c r="C12" s="3"/>
      <c r="D12" s="3"/>
      <c r="E12" s="8"/>
      <c r="F12" s="8"/>
      <c r="G12" s="3"/>
      <c r="H12" s="3"/>
      <c r="I12" s="3"/>
    </row>
    <row r="13" spans="2:11" x14ac:dyDescent="0.25">
      <c r="B13" s="13"/>
      <c r="C13" s="3"/>
      <c r="D13" s="3"/>
      <c r="E13" s="8"/>
      <c r="F13" s="8"/>
      <c r="G13" s="3"/>
      <c r="H13" s="3"/>
      <c r="I13" s="3"/>
    </row>
    <row r="14" spans="2:11" x14ac:dyDescent="0.25">
      <c r="E14" s="2"/>
      <c r="F14" s="2"/>
    </row>
    <row r="15" spans="2:11" x14ac:dyDescent="0.25">
      <c r="E15" s="2"/>
      <c r="F15" s="2"/>
    </row>
    <row r="16" spans="2:11" x14ac:dyDescent="0.25">
      <c r="E16" s="2"/>
      <c r="F16" s="2"/>
    </row>
    <row r="17" spans="5:6" x14ac:dyDescent="0.25">
      <c r="E17" s="2"/>
      <c r="F17" s="2"/>
    </row>
  </sheetData>
  <sortState ref="B4:L10">
    <sortCondition descending="1" ref="E4:E10"/>
  </sortState>
  <pageMargins left="0.23622047244094491" right="0.23622047244094491" top="0.74803149606299213" bottom="0.74803149606299213" header="0.31496062992125984" footer="0.31496062992125984"/>
  <pageSetup paperSize="9" fitToHeight="2" orientation="landscape" r:id="rId1"/>
  <headerFooter>
    <oddHeader>&amp;L&amp;"-,Bold"&amp;14&amp;K03+000MYC Cruiser Racing  &amp;16&amp;K01+000          MPH Results&amp;C&amp;"-,Bold"Malahide Performance Handicap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72133-DFE6-4EAB-A922-2B18E749A90D}">
  <sheetPr>
    <pageSetUpPr fitToPage="1"/>
  </sheetPr>
  <dimension ref="B2:K17"/>
  <sheetViews>
    <sheetView zoomScaleNormal="100" workbookViewId="0">
      <selection activeCell="I14" sqref="I14"/>
    </sheetView>
  </sheetViews>
  <sheetFormatPr defaultRowHeight="15" x14ac:dyDescent="0.25"/>
  <cols>
    <col min="1" max="1" width="4.7109375" customWidth="1"/>
    <col min="2" max="2" width="13.85546875" customWidth="1"/>
    <col min="3" max="3" width="19" customWidth="1"/>
    <col min="4" max="4" width="25.7109375" customWidth="1"/>
    <col min="5" max="5" width="11.28515625" customWidth="1"/>
    <col min="6" max="6" width="17.28515625" customWidth="1"/>
    <col min="7" max="7" width="17.85546875" customWidth="1"/>
    <col min="8" max="8" width="16" customWidth="1"/>
    <col min="9" max="9" width="11.28515625" customWidth="1"/>
    <col min="10" max="10" width="11.42578125" customWidth="1"/>
    <col min="11" max="11" width="41" customWidth="1"/>
  </cols>
  <sheetData>
    <row r="2" spans="2:11" ht="22.15" customHeight="1" x14ac:dyDescent="0.3">
      <c r="B2" s="6" t="s">
        <v>8</v>
      </c>
      <c r="C2" s="12">
        <v>43295</v>
      </c>
      <c r="D2" s="12" t="s">
        <v>36</v>
      </c>
      <c r="E2" s="6" t="s">
        <v>9</v>
      </c>
      <c r="F2" s="11"/>
      <c r="G2" s="10" t="s">
        <v>17</v>
      </c>
      <c r="H2" s="15">
        <v>2018</v>
      </c>
      <c r="J2" s="10" t="s">
        <v>18</v>
      </c>
    </row>
    <row r="3" spans="2:11" ht="30.75" customHeight="1" x14ac:dyDescent="0.25">
      <c r="B3" s="1"/>
      <c r="E3" s="4" t="s">
        <v>10</v>
      </c>
      <c r="F3" s="34">
        <v>0.57291666666666663</v>
      </c>
    </row>
    <row r="4" spans="2:11" s="9" customFormat="1" ht="45.6" customHeight="1" thickBot="1" x14ac:dyDescent="0.3">
      <c r="B4" s="58" t="s">
        <v>0</v>
      </c>
      <c r="C4" s="59" t="s">
        <v>1</v>
      </c>
      <c r="D4" s="60" t="s">
        <v>2</v>
      </c>
      <c r="E4" s="68" t="s">
        <v>18</v>
      </c>
      <c r="F4" s="62" t="s">
        <v>10</v>
      </c>
      <c r="G4" s="61" t="s">
        <v>11</v>
      </c>
      <c r="H4" s="62" t="s">
        <v>12</v>
      </c>
      <c r="I4" s="62" t="s">
        <v>13</v>
      </c>
      <c r="J4" s="62" t="s">
        <v>14</v>
      </c>
      <c r="K4" s="70" t="s">
        <v>22</v>
      </c>
    </row>
    <row r="5" spans="2:11" ht="23.65" customHeight="1" thickTop="1" x14ac:dyDescent="0.25">
      <c r="B5" s="65" t="s">
        <v>25</v>
      </c>
      <c r="C5" s="57" t="s">
        <v>23</v>
      </c>
      <c r="D5" s="63" t="s">
        <v>24</v>
      </c>
      <c r="E5" s="67">
        <v>0.89600000000000002</v>
      </c>
      <c r="F5" s="41">
        <f>F3</f>
        <v>0.57291666666666663</v>
      </c>
      <c r="G5" s="45">
        <v>0.61313657407407407</v>
      </c>
      <c r="H5" s="39">
        <f>G5-F5</f>
        <v>4.021990740740744E-2</v>
      </c>
      <c r="I5" s="39">
        <f>H5*E5</f>
        <v>3.6037037037037069E-2</v>
      </c>
      <c r="J5" s="44">
        <v>1</v>
      </c>
      <c r="K5" s="57"/>
    </row>
    <row r="6" spans="2:11" ht="23.65" customHeight="1" x14ac:dyDescent="0.25">
      <c r="B6" s="65">
        <v>791</v>
      </c>
      <c r="C6" s="57" t="s">
        <v>6</v>
      </c>
      <c r="D6" s="63" t="s">
        <v>26</v>
      </c>
      <c r="E6" s="67">
        <v>0.88600000000000001</v>
      </c>
      <c r="F6" s="41">
        <f>F3</f>
        <v>0.57291666666666663</v>
      </c>
      <c r="G6" s="45">
        <v>0.62059027777777775</v>
      </c>
      <c r="H6" s="39">
        <f>G6-F6</f>
        <v>4.7673611111111125E-2</v>
      </c>
      <c r="I6" s="39">
        <f t="shared" ref="I6:I9" si="0">H6*E6</f>
        <v>4.2238819444444457E-2</v>
      </c>
      <c r="J6" s="44">
        <v>4</v>
      </c>
      <c r="K6" s="57"/>
    </row>
    <row r="7" spans="2:11" ht="23.65" customHeight="1" x14ac:dyDescent="0.25">
      <c r="B7" s="65" t="s">
        <v>28</v>
      </c>
      <c r="C7" s="57" t="s">
        <v>7</v>
      </c>
      <c r="D7" s="63" t="s">
        <v>27</v>
      </c>
      <c r="E7" s="67">
        <v>0.88400000000000001</v>
      </c>
      <c r="F7" s="41">
        <f>F3</f>
        <v>0.57291666666666663</v>
      </c>
      <c r="G7" s="45">
        <v>0.6169675925925926</v>
      </c>
      <c r="H7" s="39">
        <f t="shared" ref="H7:H9" si="1">G7-F7</f>
        <v>4.4050925925925966E-2</v>
      </c>
      <c r="I7" s="39">
        <f t="shared" si="0"/>
        <v>3.8941018518518555E-2</v>
      </c>
      <c r="J7" s="44">
        <v>2</v>
      </c>
      <c r="K7" s="57"/>
    </row>
    <row r="8" spans="2:11" ht="25.15" customHeight="1" x14ac:dyDescent="0.25">
      <c r="B8" s="65" t="s">
        <v>31</v>
      </c>
      <c r="C8" s="57" t="s">
        <v>29</v>
      </c>
      <c r="D8" s="63" t="s">
        <v>30</v>
      </c>
      <c r="E8" s="67">
        <v>0.84</v>
      </c>
      <c r="F8" s="41">
        <f>F3</f>
        <v>0.57291666666666663</v>
      </c>
      <c r="G8" s="45"/>
      <c r="H8" s="39">
        <f t="shared" si="1"/>
        <v>-0.57291666666666663</v>
      </c>
      <c r="I8" s="39">
        <f t="shared" si="0"/>
        <v>-0.48124999999999996</v>
      </c>
      <c r="J8" s="44"/>
      <c r="K8" s="57"/>
    </row>
    <row r="9" spans="2:11" ht="25.15" customHeight="1" x14ac:dyDescent="0.25">
      <c r="B9" s="65">
        <v>680</v>
      </c>
      <c r="C9" s="57" t="s">
        <v>33</v>
      </c>
      <c r="D9" s="78" t="s">
        <v>34</v>
      </c>
      <c r="E9" s="67">
        <v>0.88600000000000001</v>
      </c>
      <c r="F9" s="41">
        <f>F3</f>
        <v>0.57291666666666663</v>
      </c>
      <c r="G9" s="45">
        <v>0.61917824074074079</v>
      </c>
      <c r="H9" s="39">
        <f t="shared" si="1"/>
        <v>4.6261574074074163E-2</v>
      </c>
      <c r="I9" s="39">
        <f t="shared" si="0"/>
        <v>4.0987754629629711E-2</v>
      </c>
      <c r="J9" s="44">
        <v>3</v>
      </c>
      <c r="K9" s="57"/>
    </row>
    <row r="10" spans="2:11" ht="25.15" customHeight="1" x14ac:dyDescent="0.25">
      <c r="B10" s="66"/>
      <c r="C10" s="40"/>
      <c r="D10" s="37"/>
      <c r="E10" s="69"/>
      <c r="F10" s="42"/>
      <c r="G10" s="45"/>
      <c r="H10" s="43"/>
      <c r="I10" s="40"/>
      <c r="J10" s="40"/>
      <c r="K10" s="40"/>
    </row>
    <row r="11" spans="2:11" ht="9.6" customHeight="1" x14ac:dyDescent="0.25">
      <c r="E11" s="2"/>
      <c r="F11" s="2"/>
      <c r="G11" s="64"/>
      <c r="H11" s="7"/>
    </row>
    <row r="12" spans="2:11" x14ac:dyDescent="0.25">
      <c r="B12" s="14" t="s">
        <v>15</v>
      </c>
      <c r="C12" s="3"/>
      <c r="D12" s="3"/>
      <c r="E12" s="8"/>
      <c r="F12" s="8"/>
      <c r="G12" s="3"/>
      <c r="H12" s="3"/>
      <c r="I12" s="3"/>
    </row>
    <row r="13" spans="2:11" x14ac:dyDescent="0.25">
      <c r="B13" s="13"/>
      <c r="C13" s="3"/>
      <c r="D13" s="3"/>
      <c r="E13" s="8"/>
      <c r="F13" s="8"/>
      <c r="G13" s="3"/>
      <c r="H13" s="3"/>
      <c r="I13" s="3"/>
    </row>
    <row r="14" spans="2:11" x14ac:dyDescent="0.25">
      <c r="E14" s="2"/>
      <c r="F14" s="2"/>
    </row>
    <row r="15" spans="2:11" x14ac:dyDescent="0.25">
      <c r="E15" s="2"/>
      <c r="F15" s="2"/>
    </row>
    <row r="16" spans="2:11" x14ac:dyDescent="0.25">
      <c r="E16" s="2"/>
      <c r="F16" s="2"/>
    </row>
    <row r="17" spans="5:6" x14ac:dyDescent="0.25">
      <c r="E17" s="2"/>
      <c r="F17" s="2"/>
    </row>
  </sheetData>
  <pageMargins left="0.23622047244094491" right="0.23622047244094491" top="0.74803149606299213" bottom="0.74803149606299213" header="0.31496062992125984" footer="0.31496062992125984"/>
  <pageSetup paperSize="9" fitToHeight="2" orientation="landscape" r:id="rId1"/>
  <headerFooter>
    <oddHeader>&amp;L&amp;"-,Bold"&amp;14&amp;K03+000MYC Cruiser Racing  &amp;16&amp;K01+000          MPH Results&amp;C&amp;"-,Bold"Malahide Performance Handicap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Series Summary</vt:lpstr>
      <vt:lpstr>R1</vt:lpstr>
      <vt:lpstr>R2)</vt:lpstr>
      <vt:lpstr>'R1'!Print_Area</vt:lpstr>
      <vt:lpstr>'R2)'!Print_Area</vt:lpstr>
      <vt:lpstr>'Series Summary'!Print_Area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Ciaran</dc:creator>
  <cp:keywords/>
  <dc:description/>
  <cp:lastModifiedBy>Ciaran</cp:lastModifiedBy>
  <cp:revision/>
  <cp:lastPrinted>2017-09-20T16:26:45Z</cp:lastPrinted>
  <dcterms:created xsi:type="dcterms:W3CDTF">2014-02-25T22:40:37Z</dcterms:created>
  <dcterms:modified xsi:type="dcterms:W3CDTF">2018-07-14T15:34:57Z</dcterms:modified>
  <cp:category/>
  <cp:contentStatus/>
</cp:coreProperties>
</file>